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/>
  <mc:AlternateContent xmlns:mc="http://schemas.openxmlformats.org/markup-compatibility/2006">
    <mc:Choice Requires="x15">
      <x15ac:absPath xmlns:x15ac="http://schemas.microsoft.com/office/spreadsheetml/2010/11/ac" url="/Users/viviansalles/Documents/7. Vivian_Emap/TR_LH_2021/Anexo-II-III-IV/"/>
    </mc:Choice>
  </mc:AlternateContent>
  <xr:revisionPtr revIDLastSave="0" documentId="8_{B3695569-6354-C64E-B011-2BE2698BA9A0}" xr6:coauthVersionLast="36" xr6:coauthVersionMax="36" xr10:uidLastSave="{00000000-0000-0000-0000-000000000000}"/>
  <bookViews>
    <workbookView xWindow="1040" yWindow="460" windowWidth="20640" windowHeight="15680" activeTab="2" xr2:uid="{00000000-000D-0000-FFFF-FFFF00000000}"/>
  </bookViews>
  <sheets>
    <sheet name="Anexo II-Planilha orçamentária" sheetId="1" r:id="rId1"/>
    <sheet name="Anexo III-Encargos sociais" sheetId="2" r:id="rId2"/>
    <sheet name="Anexo IV-BDI" sheetId="3" r:id="rId3"/>
  </sheets>
  <definedNames>
    <definedName name="dias_corrent_ponto" localSheetId="0">#REF!</definedName>
    <definedName name="dias_corrent_ponto">#REF!</definedName>
    <definedName name="Dias_lev._2.1" localSheetId="0">#REF!</definedName>
    <definedName name="Dias_lev._2.1">#REF!</definedName>
    <definedName name="Dias_lev._3.1" localSheetId="0">#REF!</definedName>
    <definedName name="Dias_lev._3.1">#REF!</definedName>
    <definedName name="Dias_lev._3.2" localSheetId="0">#REF!</definedName>
    <definedName name="Dias_lev._3.2">#REF!</definedName>
    <definedName name="Dias_lev._3.3" localSheetId="0">#REF!</definedName>
    <definedName name="Dias_lev._3.3">#REF!</definedName>
    <definedName name="Dias_lev._3.4" localSheetId="0">#REF!</definedName>
    <definedName name="Dias_lev._3.4">#REF!</definedName>
    <definedName name="Dias_lev._3.5" localSheetId="0">#REF!</definedName>
    <definedName name="Dias_lev._3.5">#REF!</definedName>
    <definedName name="dias_no_mês" localSheetId="0">#REF!</definedName>
    <definedName name="dias_no_mês">#REF!</definedName>
    <definedName name="km_lin_por_km²" localSheetId="0">#REF!</definedName>
    <definedName name="km_lin_por_km²">#REF!</definedName>
    <definedName name="km_por_dia" localSheetId="0">#REF!</definedName>
    <definedName name="km_por_dia">#REF!</definedName>
    <definedName name="OLE_LINK1" localSheetId="0">'Anexo II-Planilha orçamentária'!$B$5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G20" i="1"/>
  <c r="G19" i="1"/>
  <c r="E15" i="1" l="1"/>
  <c r="E16" i="1"/>
  <c r="E17" i="1"/>
  <c r="E14" i="1"/>
  <c r="G14" i="1" s="1"/>
  <c r="E10" i="1"/>
  <c r="G10" i="1" s="1"/>
  <c r="E11" i="1"/>
  <c r="G11" i="1" s="1"/>
  <c r="E13" i="1"/>
  <c r="G13" i="1" s="1"/>
  <c r="G8" i="1"/>
  <c r="G26" i="1" l="1"/>
  <c r="G25" i="1"/>
  <c r="G24" i="1"/>
  <c r="G23" i="1"/>
  <c r="G22" i="1"/>
  <c r="G17" i="1"/>
  <c r="G16" i="1" l="1"/>
  <c r="G15" i="1"/>
  <c r="G27" i="1" l="1"/>
  <c r="G28" i="1" l="1"/>
  <c r="G29" i="1" s="1"/>
</calcChain>
</file>

<file path=xl/sharedStrings.xml><?xml version="1.0" encoding="utf-8"?>
<sst xmlns="http://schemas.openxmlformats.org/spreadsheetml/2006/main" count="111" uniqueCount="80">
  <si>
    <r>
      <rPr>
        <b/>
        <sz val="14"/>
        <color theme="1"/>
        <rFont val="Arial"/>
        <family val="2"/>
      </rPr>
      <t xml:space="preserve">Objeto: </t>
    </r>
    <r>
      <rPr>
        <sz val="14"/>
        <color theme="1"/>
        <rFont val="Arial"/>
        <family val="2"/>
      </rPr>
      <t>Contratação de empresa especializada para execução de serviços de Levantamento Hidrográfico (Batimetrias monofeixe, multifeixe, sonar de varredura lateral e correntometria) na Linha de Atracação dos Berços, incluindo berços futuros (99 a 94), Canal Interno e Bacia de Evolução do Porto do Itaqui, Terminais do Cujupe e da Ponta da Espera, Cais de São José de Ribamar e Porto Grande, além do levantamento hidrográfico durante as fases da dragagens (pré dragagem, durante a dragagem e pós dragagem) do Porto do Itaqui.</t>
    </r>
  </si>
  <si>
    <t>Planilha de Quantidades e Preços</t>
  </si>
  <si>
    <t>Item</t>
  </si>
  <si>
    <t>Descrição</t>
  </si>
  <si>
    <t>Unid</t>
  </si>
  <si>
    <t>Quantidade</t>
  </si>
  <si>
    <t>Preço Unitário (R$)</t>
  </si>
  <si>
    <t>Preço Total  (R$)</t>
  </si>
  <si>
    <t>Mobilização</t>
  </si>
  <si>
    <t>und</t>
  </si>
  <si>
    <t>Levantamento Batimétrico Multi-feixe</t>
  </si>
  <si>
    <t>2.1</t>
  </si>
  <si>
    <t xml:space="preserve">Área de Atracação, Bacia de Evolução e Canal Interno do Itaqui (06 campanhas de 4,11Km²) </t>
  </si>
  <si>
    <t>Km²</t>
  </si>
  <si>
    <t>2.2</t>
  </si>
  <si>
    <t>Área de despejo (02 campanhas de 0,36 Km²)</t>
  </si>
  <si>
    <t>Levantamento Batimétrico Mono-feixe</t>
  </si>
  <si>
    <t>3.1</t>
  </si>
  <si>
    <t>Retro áreas dos berços do Itaqui (02 campanhas de 0,48 Km²)</t>
  </si>
  <si>
    <t>3.2</t>
  </si>
  <si>
    <t>Ponta da Espera (02 campanhas de 1,60 Km²)</t>
  </si>
  <si>
    <t>3.3</t>
  </si>
  <si>
    <t>Cujupe (02 campanhas de 4,34 Km²)</t>
  </si>
  <si>
    <t>3.4</t>
  </si>
  <si>
    <t>Cais de São José de Ribamar (01 campanha de 0,83 Km²)</t>
  </si>
  <si>
    <t>3.5</t>
  </si>
  <si>
    <t>Correntometria</t>
  </si>
  <si>
    <t>4.1</t>
  </si>
  <si>
    <t>Itaqui</t>
  </si>
  <si>
    <t>Ponto</t>
  </si>
  <si>
    <t>4.2</t>
  </si>
  <si>
    <t>Ponta da Espera</t>
  </si>
  <si>
    <t>4.3</t>
  </si>
  <si>
    <t>Cujupe</t>
  </si>
  <si>
    <t>São José de Ribamar</t>
  </si>
  <si>
    <t>Desmobilização</t>
  </si>
  <si>
    <t>Valor Total (R$)</t>
  </si>
  <si>
    <t>BDI</t>
  </si>
  <si>
    <t>Valor Total com BDI (R$)</t>
  </si>
  <si>
    <t xml:space="preserve">Valor Total com BDI </t>
  </si>
  <si>
    <t>Planilha de Encargos Sociais</t>
  </si>
  <si>
    <t>Encargo</t>
  </si>
  <si>
    <t>Percentual</t>
  </si>
  <si>
    <t>INSS</t>
  </si>
  <si>
    <t>FGTS</t>
  </si>
  <si>
    <t>GILRAT</t>
  </si>
  <si>
    <t>IRRF</t>
  </si>
  <si>
    <t>Taxa (%)</t>
  </si>
  <si>
    <t>Variável</t>
  </si>
  <si>
    <t>Administração central</t>
  </si>
  <si>
    <t>Despesas financeiras</t>
  </si>
  <si>
    <t>Seguro, riscos, garantia</t>
  </si>
  <si>
    <t>Seguros</t>
  </si>
  <si>
    <t>Riscos</t>
  </si>
  <si>
    <t>Garantia</t>
  </si>
  <si>
    <t>Impostos</t>
  </si>
  <si>
    <t>ISS</t>
  </si>
  <si>
    <t>PIS</t>
  </si>
  <si>
    <t>COFINS</t>
  </si>
  <si>
    <t>Lucro</t>
  </si>
  <si>
    <t>BDI ADOTADO</t>
  </si>
  <si>
    <t>AC</t>
  </si>
  <si>
    <t>DF</t>
  </si>
  <si>
    <t>S</t>
  </si>
  <si>
    <t>R</t>
  </si>
  <si>
    <t>G</t>
  </si>
  <si>
    <t>I</t>
  </si>
  <si>
    <t>L</t>
  </si>
  <si>
    <t>Radial</t>
  </si>
  <si>
    <t>Canal de Acesso</t>
  </si>
  <si>
    <t>NOME DA LICITANTE</t>
  </si>
  <si>
    <t>ÁREA REQUERENTE DA LICITANTE</t>
  </si>
  <si>
    <t>LOGO DA LICITANTE</t>
  </si>
  <si>
    <t>Estreito dos Coqueiros ( 01 campanha de 0,46 Km²)</t>
  </si>
  <si>
    <t>4.4</t>
  </si>
  <si>
    <t>4.5</t>
  </si>
  <si>
    <t>4.6</t>
  </si>
  <si>
    <t>4.7</t>
  </si>
  <si>
    <t>Estreito dos Coqueiros</t>
  </si>
  <si>
    <t>Planilha de composição do 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</si>
</sst>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[$R$-416]\ * #,##0.00_-;\-[$R$-416]\ * #,##0.00_-;_-[$R$-416]\ * &quot;-&quot;??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4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6">
    <xf numFmtId="0" fontId="0" fillId="0" borderId="0" xfId="0"/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Fill="1"/>
    <xf numFmtId="0" fontId="2" fillId="0" borderId="0" xfId="2" applyFont="1" applyBorder="1"/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9" fontId="2" fillId="0" borderId="0" xfId="5" applyNumberFormat="1" applyFont="1" applyBorder="1"/>
    <xf numFmtId="4" fontId="2" fillId="0" borderId="0" xfId="2" applyNumberFormat="1" applyFont="1"/>
    <xf numFmtId="10" fontId="2" fillId="0" borderId="0" xfId="2" applyNumberFormat="1" applyFont="1"/>
    <xf numFmtId="4" fontId="5" fillId="0" borderId="0" xfId="0" applyNumberFormat="1" applyFont="1" applyBorder="1" applyAlignment="1" applyProtection="1">
      <alignment vertical="center"/>
    </xf>
    <xf numFmtId="10" fontId="2" fillId="0" borderId="0" xfId="2" applyNumberFormat="1" applyFont="1" applyBorder="1"/>
    <xf numFmtId="4" fontId="2" fillId="0" borderId="0" xfId="2" applyNumberFormat="1" applyFont="1" applyBorder="1"/>
    <xf numFmtId="0" fontId="7" fillId="3" borderId="1" xfId="2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9" fillId="3" borderId="2" xfId="2" applyFont="1" applyFill="1" applyBorder="1" applyAlignment="1" applyProtection="1">
      <alignment horizontal="center" vertical="center" wrapText="1"/>
    </xf>
    <xf numFmtId="0" fontId="8" fillId="3" borderId="2" xfId="2" applyFont="1" applyFill="1" applyBorder="1" applyAlignment="1">
      <alignment horizontal="right" vertical="center" wrapText="1"/>
    </xf>
    <xf numFmtId="10" fontId="8" fillId="3" borderId="2" xfId="5" applyNumberFormat="1" applyFont="1" applyFill="1" applyBorder="1" applyAlignment="1">
      <alignment horizontal="center" vertical="center"/>
    </xf>
    <xf numFmtId="0" fontId="9" fillId="0" borderId="2" xfId="2" applyFont="1" applyBorder="1" applyAlignment="1" applyProtection="1">
      <alignment horizontal="center" vertical="center" wrapText="1"/>
    </xf>
    <xf numFmtId="0" fontId="10" fillId="0" borderId="2" xfId="0" applyFont="1" applyBorder="1"/>
    <xf numFmtId="0" fontId="8" fillId="0" borderId="2" xfId="0" applyFont="1" applyBorder="1" applyAlignment="1">
      <alignment horizontal="right"/>
    </xf>
    <xf numFmtId="0" fontId="8" fillId="0" borderId="2" xfId="0" applyFont="1" applyBorder="1"/>
    <xf numFmtId="9" fontId="8" fillId="0" borderId="2" xfId="0" applyNumberFormat="1" applyFont="1" applyBorder="1"/>
    <xf numFmtId="10" fontId="8" fillId="0" borderId="2" xfId="0" applyNumberFormat="1" applyFont="1" applyBorder="1"/>
    <xf numFmtId="0" fontId="8" fillId="0" borderId="2" xfId="0" applyFont="1" applyBorder="1" applyAlignment="1">
      <alignment horizontal="center"/>
    </xf>
    <xf numFmtId="0" fontId="7" fillId="0" borderId="4" xfId="2" applyFont="1" applyBorder="1" applyAlignment="1" applyProtection="1">
      <alignment horizontal="left" vertical="center" wrapText="1"/>
    </xf>
    <xf numFmtId="0" fontId="6" fillId="0" borderId="2" xfId="2" applyFont="1" applyBorder="1" applyAlignment="1" applyProtection="1">
      <alignment horizontal="center" vertical="center" wrapText="1"/>
    </xf>
    <xf numFmtId="0" fontId="7" fillId="0" borderId="2" xfId="2" applyFont="1" applyBorder="1" applyAlignment="1" applyProtection="1">
      <alignment horizontal="center" vertical="center" wrapText="1"/>
    </xf>
    <xf numFmtId="0" fontId="6" fillId="0" borderId="3" xfId="2" applyFont="1" applyBorder="1" applyAlignment="1" applyProtection="1">
      <alignment horizontal="center" vertical="center" wrapText="1"/>
    </xf>
    <xf numFmtId="0" fontId="6" fillId="3" borderId="2" xfId="2" applyFont="1" applyFill="1" applyBorder="1" applyAlignment="1" applyProtection="1">
      <alignment horizontal="center" vertical="center" wrapText="1"/>
    </xf>
    <xf numFmtId="10" fontId="7" fillId="3" borderId="2" xfId="5" applyNumberFormat="1" applyFont="1" applyFill="1" applyBorder="1" applyAlignment="1">
      <alignment horizontal="center" vertical="center"/>
    </xf>
    <xf numFmtId="44" fontId="7" fillId="0" borderId="2" xfId="1" applyFont="1" applyBorder="1" applyAlignment="1" applyProtection="1">
      <alignment horizontal="center" vertical="center" wrapText="1"/>
    </xf>
    <xf numFmtId="0" fontId="6" fillId="2" borderId="2" xfId="2" applyFont="1" applyFill="1" applyBorder="1" applyAlignment="1" applyProtection="1">
      <alignment horizontal="center" vertical="center" wrapText="1"/>
    </xf>
    <xf numFmtId="0" fontId="6" fillId="2" borderId="2" xfId="2" applyFont="1" applyFill="1" applyBorder="1" applyAlignment="1" applyProtection="1">
      <alignment horizontal="left" vertical="center" wrapText="1"/>
    </xf>
    <xf numFmtId="0" fontId="6" fillId="2" borderId="2" xfId="2" applyFont="1" applyFill="1" applyBorder="1" applyAlignment="1" applyProtection="1">
      <alignment vertical="center" wrapText="1"/>
    </xf>
    <xf numFmtId="0" fontId="7" fillId="0" borderId="2" xfId="2" applyFont="1" applyBorder="1" applyAlignment="1" applyProtection="1">
      <alignment horizontal="left" vertical="center" wrapText="1"/>
    </xf>
    <xf numFmtId="2" fontId="7" fillId="0" borderId="2" xfId="2" applyNumberFormat="1" applyFont="1" applyBorder="1" applyAlignment="1" applyProtection="1">
      <alignment horizontal="center" vertical="center" wrapText="1"/>
    </xf>
    <xf numFmtId="0" fontId="8" fillId="0" borderId="2" xfId="2" applyFont="1" applyBorder="1" applyAlignment="1" applyProtection="1">
      <alignment horizontal="left" vertical="center" wrapText="1"/>
    </xf>
    <xf numFmtId="0" fontId="8" fillId="0" borderId="2" xfId="2" applyFont="1" applyBorder="1" applyAlignment="1" applyProtection="1">
      <alignment horizontal="center" vertical="center" wrapText="1"/>
    </xf>
    <xf numFmtId="164" fontId="6" fillId="3" borderId="2" xfId="2" applyNumberFormat="1" applyFont="1" applyFill="1" applyBorder="1" applyAlignment="1" applyProtection="1">
      <alignment horizontal="right" vertical="center" wrapText="1"/>
    </xf>
    <xf numFmtId="164" fontId="6" fillId="3" borderId="2" xfId="2" applyNumberFormat="1" applyFont="1" applyFill="1" applyBorder="1" applyAlignment="1" applyProtection="1">
      <alignment horizontal="center" vertical="center" wrapText="1"/>
    </xf>
    <xf numFmtId="0" fontId="2" fillId="0" borderId="0" xfId="2" applyFont="1" applyBorder="1" applyAlignment="1">
      <alignment vertical="center"/>
    </xf>
    <xf numFmtId="44" fontId="7" fillId="0" borderId="3" xfId="1" applyFont="1" applyBorder="1" applyAlignment="1" applyProtection="1">
      <alignment horizontal="center" vertical="center" wrapText="1"/>
    </xf>
    <xf numFmtId="0" fontId="7" fillId="0" borderId="4" xfId="2" applyFont="1" applyBorder="1" applyAlignment="1" applyProtection="1">
      <alignment horizontal="center" vertical="center" wrapText="1"/>
    </xf>
    <xf numFmtId="0" fontId="2" fillId="0" borderId="0" xfId="2" applyFont="1" applyFill="1" applyBorder="1"/>
    <xf numFmtId="1" fontId="7" fillId="0" borderId="2" xfId="4" applyNumberFormat="1" applyFont="1" applyBorder="1" applyAlignment="1" applyProtection="1">
      <alignment horizontal="center" vertical="center" wrapText="1"/>
    </xf>
    <xf numFmtId="1" fontId="7" fillId="0" borderId="2" xfId="2" applyNumberFormat="1" applyFont="1" applyBorder="1" applyAlignment="1" applyProtection="1">
      <alignment horizontal="center" vertical="center" wrapText="1"/>
    </xf>
    <xf numFmtId="0" fontId="6" fillId="0" borderId="0" xfId="2" applyFont="1" applyBorder="1" applyAlignment="1" applyProtection="1">
      <alignment horizontal="center" vertical="center" wrapText="1"/>
    </xf>
    <xf numFmtId="0" fontId="7" fillId="0" borderId="0" xfId="2" applyFont="1" applyBorder="1" applyAlignment="1" applyProtection="1">
      <alignment horizontal="center" vertical="center" wrapText="1"/>
    </xf>
    <xf numFmtId="44" fontId="7" fillId="0" borderId="0" xfId="1" applyFont="1" applyBorder="1" applyAlignment="1" applyProtection="1">
      <alignment horizontal="center" vertical="center" wrapText="1"/>
    </xf>
    <xf numFmtId="0" fontId="6" fillId="2" borderId="0" xfId="2" applyFont="1" applyFill="1" applyBorder="1" applyAlignment="1" applyProtection="1">
      <alignment vertical="center" wrapText="1"/>
    </xf>
    <xf numFmtId="0" fontId="7" fillId="0" borderId="0" xfId="2" applyFont="1" applyBorder="1" applyAlignment="1" applyProtection="1">
      <alignment horizontal="left" vertical="center" wrapText="1"/>
    </xf>
    <xf numFmtId="1" fontId="7" fillId="0" borderId="0" xfId="2" applyNumberFormat="1" applyFont="1" applyBorder="1" applyAlignment="1" applyProtection="1">
      <alignment horizontal="center" vertical="center" wrapText="1"/>
    </xf>
    <xf numFmtId="164" fontId="6" fillId="4" borderId="4" xfId="2" applyNumberFormat="1" applyFont="1" applyFill="1" applyBorder="1" applyAlignment="1" applyProtection="1">
      <alignment horizontal="center" vertical="center" wrapText="1"/>
    </xf>
    <xf numFmtId="164" fontId="6" fillId="4" borderId="4" xfId="2" applyNumberFormat="1" applyFont="1" applyFill="1" applyBorder="1" applyAlignment="1" applyProtection="1">
      <alignment horizontal="right" vertical="center" wrapText="1"/>
    </xf>
    <xf numFmtId="10" fontId="6" fillId="3" borderId="3" xfId="2" applyNumberFormat="1" applyFont="1" applyFill="1" applyBorder="1" applyAlignment="1" applyProtection="1">
      <alignment horizontal="right" vertical="center" wrapText="1"/>
    </xf>
    <xf numFmtId="164" fontId="6" fillId="3" borderId="7" xfId="2" applyNumberFormat="1" applyFont="1" applyFill="1" applyBorder="1" applyAlignment="1" applyProtection="1">
      <alignment horizontal="center" vertical="center" wrapText="1"/>
    </xf>
    <xf numFmtId="0" fontId="2" fillId="0" borderId="16" xfId="2" applyFont="1" applyBorder="1"/>
    <xf numFmtId="0" fontId="2" fillId="0" borderId="17" xfId="2" applyFont="1" applyBorder="1"/>
    <xf numFmtId="0" fontId="2" fillId="0" borderId="20" xfId="2" applyFont="1" applyBorder="1" applyAlignment="1">
      <alignment vertical="center"/>
    </xf>
    <xf numFmtId="0" fontId="6" fillId="2" borderId="1" xfId="2" applyFont="1" applyFill="1" applyBorder="1" applyAlignment="1" applyProtection="1">
      <alignment vertical="center" wrapText="1"/>
    </xf>
    <xf numFmtId="44" fontId="7" fillId="0" borderId="4" xfId="1" applyFont="1" applyBorder="1" applyAlignment="1" applyProtection="1">
      <alignment horizontal="center" vertical="center" wrapText="1"/>
    </xf>
    <xf numFmtId="44" fontId="7" fillId="0" borderId="23" xfId="1" applyFont="1" applyBorder="1" applyAlignment="1" applyProtection="1">
      <alignment horizontal="center" vertical="center" wrapText="1"/>
    </xf>
    <xf numFmtId="44" fontId="7" fillId="0" borderId="24" xfId="1" applyFont="1" applyBorder="1" applyAlignment="1" applyProtection="1">
      <alignment horizontal="center" vertical="center" wrapText="1"/>
    </xf>
    <xf numFmtId="0" fontId="6" fillId="2" borderId="4" xfId="2" applyFont="1" applyFill="1" applyBorder="1" applyAlignment="1" applyProtection="1">
      <alignment vertical="center" wrapText="1"/>
    </xf>
    <xf numFmtId="44" fontId="7" fillId="0" borderId="20" xfId="1" applyFont="1" applyBorder="1" applyAlignment="1" applyProtection="1">
      <alignment horizontal="center" vertical="center" wrapText="1"/>
    </xf>
    <xf numFmtId="44" fontId="7" fillId="0" borderId="1" xfId="1" applyFont="1" applyBorder="1" applyAlignment="1" applyProtection="1">
      <alignment horizontal="center" vertical="center" wrapText="1"/>
    </xf>
    <xf numFmtId="2" fontId="7" fillId="0" borderId="23" xfId="2" applyNumberFormat="1" applyFont="1" applyBorder="1" applyAlignment="1" applyProtection="1">
      <alignment horizontal="center" vertical="center" wrapText="1"/>
    </xf>
    <xf numFmtId="2" fontId="8" fillId="0" borderId="4" xfId="2" applyNumberFormat="1" applyFont="1" applyBorder="1" applyAlignment="1" applyProtection="1">
      <alignment horizontal="center" vertical="center" wrapText="1"/>
    </xf>
    <xf numFmtId="2" fontId="7" fillId="0" borderId="4" xfId="2" applyNumberFormat="1" applyFont="1" applyBorder="1" applyAlignment="1" applyProtection="1">
      <alignment horizontal="center" vertical="center" wrapText="1"/>
    </xf>
    <xf numFmtId="1" fontId="7" fillId="0" borderId="20" xfId="2" applyNumberFormat="1" applyFont="1" applyBorder="1" applyAlignment="1" applyProtection="1">
      <alignment horizontal="center" vertical="center" wrapText="1"/>
    </xf>
    <xf numFmtId="1" fontId="7" fillId="0" borderId="4" xfId="2" applyNumberFormat="1" applyFont="1" applyBorder="1" applyAlignment="1" applyProtection="1">
      <alignment horizontal="center" vertical="center" wrapText="1"/>
    </xf>
    <xf numFmtId="0" fontId="7" fillId="0" borderId="3" xfId="2" applyFont="1" applyBorder="1" applyAlignment="1" applyProtection="1">
      <alignment horizontal="center" vertical="center" wrapText="1"/>
    </xf>
    <xf numFmtId="0" fontId="7" fillId="0" borderId="23" xfId="2" applyFont="1" applyBorder="1" applyAlignment="1" applyProtection="1">
      <alignment horizontal="center" vertical="center" wrapText="1"/>
    </xf>
    <xf numFmtId="0" fontId="6" fillId="0" borderId="23" xfId="2" applyFont="1" applyBorder="1" applyAlignment="1" applyProtection="1">
      <alignment horizontal="center" vertical="center" wrapText="1"/>
    </xf>
    <xf numFmtId="0" fontId="7" fillId="3" borderId="25" xfId="2" applyFont="1" applyFill="1" applyBorder="1" applyAlignment="1">
      <alignment horizontal="right" vertical="center" wrapText="1"/>
    </xf>
    <xf numFmtId="0" fontId="6" fillId="2" borderId="4" xfId="2" applyFont="1" applyFill="1" applyBorder="1" applyAlignment="1" applyProtection="1">
      <alignment horizontal="left" vertical="center" wrapText="1"/>
    </xf>
    <xf numFmtId="0" fontId="2" fillId="0" borderId="20" xfId="2" applyFont="1" applyBorder="1"/>
    <xf numFmtId="0" fontId="6" fillId="2" borderId="23" xfId="2" applyFont="1" applyFill="1" applyBorder="1" applyAlignment="1" applyProtection="1">
      <alignment horizontal="center" vertical="center" wrapText="1"/>
    </xf>
    <xf numFmtId="0" fontId="7" fillId="0" borderId="1" xfId="2" applyFont="1" applyBorder="1" applyAlignment="1" applyProtection="1">
      <alignment horizontal="center" vertical="center" wrapText="1"/>
    </xf>
    <xf numFmtId="0" fontId="6" fillId="2" borderId="1" xfId="2" applyFont="1" applyFill="1" applyBorder="1" applyAlignment="1" applyProtection="1">
      <alignment horizontal="left" vertical="center" wrapText="1"/>
    </xf>
    <xf numFmtId="0" fontId="8" fillId="0" borderId="5" xfId="2" applyFont="1" applyBorder="1" applyAlignment="1" applyProtection="1">
      <alignment horizontal="center" vertical="center" wrapText="1"/>
    </xf>
    <xf numFmtId="0" fontId="6" fillId="2" borderId="1" xfId="2" applyFont="1" applyFill="1" applyBorder="1" applyAlignment="1" applyProtection="1">
      <alignment horizontal="center" vertical="center" wrapText="1"/>
    </xf>
    <xf numFmtId="0" fontId="7" fillId="0" borderId="6" xfId="2" applyFont="1" applyBorder="1" applyAlignment="1" applyProtection="1">
      <alignment horizontal="center" vertical="center" wrapText="1"/>
    </xf>
    <xf numFmtId="0" fontId="0" fillId="0" borderId="0" xfId="0" applyAlignment="1">
      <alignment horizontal="center" wrapText="1"/>
    </xf>
    <xf numFmtId="0" fontId="6" fillId="0" borderId="9" xfId="2" applyFont="1" applyBorder="1" applyAlignment="1" applyProtection="1">
      <alignment horizontal="right" vertical="center" wrapText="1"/>
    </xf>
    <xf numFmtId="0" fontId="6" fillId="0" borderId="12" xfId="2" applyFont="1" applyBorder="1" applyAlignment="1" applyProtection="1">
      <alignment horizontal="right" vertical="center" wrapText="1"/>
    </xf>
    <xf numFmtId="0" fontId="6" fillId="0" borderId="11" xfId="2" applyFont="1" applyBorder="1" applyAlignment="1" applyProtection="1">
      <alignment horizontal="right" vertical="center" wrapText="1"/>
    </xf>
    <xf numFmtId="0" fontId="6" fillId="0" borderId="9" xfId="2" applyFont="1" applyBorder="1" applyAlignment="1" applyProtection="1">
      <alignment horizontal="right" vertical="center"/>
    </xf>
    <xf numFmtId="0" fontId="6" fillId="0" borderId="12" xfId="2" applyFont="1" applyBorder="1" applyAlignment="1" applyProtection="1">
      <alignment horizontal="right" vertical="center"/>
    </xf>
    <xf numFmtId="0" fontId="6" fillId="0" borderId="11" xfId="2" applyFont="1" applyBorder="1" applyAlignment="1" applyProtection="1">
      <alignment horizontal="right" vertical="center"/>
    </xf>
    <xf numFmtId="0" fontId="7" fillId="0" borderId="9" xfId="2" applyFont="1" applyBorder="1" applyAlignment="1" applyProtection="1">
      <alignment horizontal="left" vertical="center" wrapText="1"/>
    </xf>
    <xf numFmtId="0" fontId="7" fillId="0" borderId="12" xfId="2" applyFont="1" applyBorder="1" applyAlignment="1" applyProtection="1">
      <alignment horizontal="left" vertical="center" wrapText="1"/>
    </xf>
    <xf numFmtId="0" fontId="7" fillId="0" borderId="11" xfId="2" applyFont="1" applyBorder="1" applyAlignment="1" applyProtection="1">
      <alignment horizontal="left" vertical="center" wrapText="1"/>
    </xf>
    <xf numFmtId="0" fontId="6" fillId="4" borderId="22" xfId="2" applyFont="1" applyFill="1" applyBorder="1" applyAlignment="1" applyProtection="1">
      <alignment horizontal="center" vertical="center" wrapText="1"/>
    </xf>
    <xf numFmtId="0" fontId="6" fillId="4" borderId="18" xfId="2" applyFont="1" applyFill="1" applyBorder="1" applyAlignment="1" applyProtection="1">
      <alignment horizontal="center" vertical="center" wrapText="1"/>
    </xf>
    <xf numFmtId="0" fontId="6" fillId="4" borderId="15" xfId="2" applyFont="1" applyFill="1" applyBorder="1" applyAlignment="1" applyProtection="1">
      <alignment horizontal="center" vertical="center" wrapText="1"/>
    </xf>
    <xf numFmtId="0" fontId="6" fillId="0" borderId="10" xfId="2" applyFont="1" applyBorder="1" applyAlignment="1" applyProtection="1">
      <alignment horizontal="center" vertical="center"/>
    </xf>
    <xf numFmtId="0" fontId="6" fillId="0" borderId="19" xfId="2" applyFont="1" applyBorder="1" applyAlignment="1" applyProtection="1">
      <alignment horizontal="center" vertical="center"/>
    </xf>
    <xf numFmtId="0" fontId="6" fillId="0" borderId="9" xfId="2" applyFont="1" applyBorder="1" applyAlignment="1" applyProtection="1">
      <alignment horizontal="center" vertical="center"/>
    </xf>
    <xf numFmtId="0" fontId="6" fillId="0" borderId="12" xfId="2" applyFont="1" applyBorder="1" applyAlignment="1" applyProtection="1">
      <alignment horizontal="center" vertical="center"/>
    </xf>
    <xf numFmtId="0" fontId="6" fillId="0" borderId="11" xfId="2" applyFont="1" applyBorder="1" applyAlignment="1" applyProtection="1">
      <alignment horizontal="center" vertical="center"/>
    </xf>
    <xf numFmtId="0" fontId="6" fillId="0" borderId="21" xfId="2" applyFont="1" applyBorder="1" applyAlignment="1" applyProtection="1">
      <alignment horizontal="center" vertical="center"/>
    </xf>
    <xf numFmtId="0" fontId="6" fillId="0" borderId="18" xfId="2" applyFont="1" applyBorder="1" applyAlignment="1" applyProtection="1">
      <alignment horizontal="center" vertical="center"/>
    </xf>
    <xf numFmtId="0" fontId="6" fillId="0" borderId="15" xfId="2" applyFont="1" applyBorder="1" applyAlignment="1" applyProtection="1">
      <alignment horizontal="center" vertical="center"/>
    </xf>
    <xf numFmtId="0" fontId="6" fillId="0" borderId="13" xfId="2" applyFont="1" applyBorder="1" applyAlignment="1" applyProtection="1">
      <alignment horizontal="right" vertical="center"/>
    </xf>
    <xf numFmtId="0" fontId="6" fillId="0" borderId="14" xfId="2" applyFont="1" applyBorder="1" applyAlignment="1" applyProtection="1">
      <alignment horizontal="right" vertical="center"/>
    </xf>
    <xf numFmtId="0" fontId="6" fillId="0" borderId="8" xfId="2" applyFont="1" applyBorder="1" applyAlignment="1" applyProtection="1">
      <alignment horizontal="right" vertic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6" fillId="3" borderId="2" xfId="2" applyFont="1" applyFill="1" applyBorder="1" applyAlignment="1" applyProtection="1">
      <alignment horizontal="center" vertical="center" wrapText="1"/>
    </xf>
    <xf numFmtId="0" fontId="6" fillId="0" borderId="2" xfId="2" applyFont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2" xfId="2" applyFont="1" applyBorder="1" applyAlignment="1" applyProtection="1">
      <alignment horizontal="left" vertical="center" wrapText="1"/>
    </xf>
    <xf numFmtId="0" fontId="6" fillId="4" borderId="2" xfId="2" applyFont="1" applyFill="1" applyBorder="1" applyAlignment="1" applyProtection="1">
      <alignment horizontal="center" vertical="center" wrapText="1"/>
    </xf>
    <xf numFmtId="0" fontId="6" fillId="0" borderId="3" xfId="2" applyFont="1" applyBorder="1" applyAlignment="1" applyProtection="1">
      <alignment horizontal="center" vertical="center"/>
    </xf>
    <xf numFmtId="0" fontId="6" fillId="0" borderId="1" xfId="2" applyFont="1" applyBorder="1" applyAlignment="1" applyProtection="1">
      <alignment horizontal="center" vertical="center"/>
    </xf>
    <xf numFmtId="0" fontId="6" fillId="0" borderId="4" xfId="2" applyFont="1" applyBorder="1" applyAlignment="1" applyProtection="1">
      <alignment horizontal="center" vertical="center"/>
    </xf>
    <xf numFmtId="0" fontId="6" fillId="0" borderId="3" xfId="2" applyFont="1" applyBorder="1" applyAlignment="1" applyProtection="1">
      <alignment horizontal="center" vertical="center" wrapText="1"/>
    </xf>
    <xf numFmtId="0" fontId="6" fillId="0" borderId="4" xfId="2" applyFont="1" applyBorder="1" applyAlignment="1" applyProtection="1">
      <alignment horizontal="center" vertical="center" wrapText="1"/>
    </xf>
    <xf numFmtId="0" fontId="8" fillId="0" borderId="3" xfId="0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9" fillId="4" borderId="2" xfId="2" applyFont="1" applyFill="1" applyBorder="1" applyAlignment="1" applyProtection="1">
      <alignment horizontal="center" vertical="center" wrapText="1"/>
    </xf>
    <xf numFmtId="0" fontId="6" fillId="0" borderId="6" xfId="2" applyFont="1" applyBorder="1" applyAlignment="1" applyProtection="1">
      <alignment horizontal="center" vertical="center" wrapText="1"/>
    </xf>
    <xf numFmtId="0" fontId="6" fillId="0" borderId="7" xfId="2" applyFont="1" applyBorder="1" applyAlignment="1" applyProtection="1">
      <alignment horizontal="center" vertical="center" wrapText="1"/>
    </xf>
  </cellXfs>
  <cellStyles count="6">
    <cellStyle name="Moeda" xfId="1" builtinId="4"/>
    <cellStyle name="Normal" xfId="0" builtinId="0"/>
    <cellStyle name="Normal 2" xfId="2" xr:uid="{00000000-0005-0000-0000-000002000000}"/>
    <cellStyle name="Porcentagem" xfId="5" builtinId="5"/>
    <cellStyle name="Vírgula" xfId="4" builtinId="3"/>
    <cellStyle name="Vírgula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257173</xdr:colOff>
      <xdr:row>28</xdr:row>
      <xdr:rowOff>73475</xdr:rowOff>
    </xdr:from>
    <xdr:ext cx="5906863" cy="64800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CaixaDeTexto 2">
              <a:extLst>
                <a:ext uri="{FF2B5EF4-FFF2-40B4-BE49-F238E27FC236}">
                  <a16:creationId xmlns:a16="http://schemas.microsoft.com/office/drawing/2014/main" id="{792A9F45-D6DE-4CC5-B1E2-E03A222694DC}"/>
                </a:ext>
              </a:extLst>
            </xdr:cNvPr>
            <xdr:cNvSpPr txBox="1"/>
          </xdr:nvSpPr>
          <xdr:spPr>
            <a:xfrm>
              <a:off x="869494" y="6441618"/>
              <a:ext cx="5906863" cy="6480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r>
                    <a:rPr lang="pt-BR" sz="2000" b="0" i="1">
                      <a:latin typeface="Cambria Math" panose="02040503050406030204" pitchFamily="18" charset="0"/>
                    </a:rPr>
                    <m:t>𝐵𝐷𝐼</m:t>
                  </m:r>
                  <m:r>
                    <a:rPr lang="pt-BR" sz="2000" b="0" i="1">
                      <a:latin typeface="Cambria Math" panose="02040503050406030204" pitchFamily="18" charset="0"/>
                    </a:rPr>
                    <m:t>= </m:t>
                  </m:r>
                  <m:d>
                    <m:dPr>
                      <m:begChr m:val="["/>
                      <m:endChr m:val="]"/>
                      <m:ctrlPr>
                        <a:rPr lang="pt-BR" sz="2000" b="0" i="1">
                          <a:latin typeface="Cambria Math" panose="02040503050406030204" pitchFamily="18" charset="0"/>
                        </a:rPr>
                      </m:ctrlPr>
                    </m:dPr>
                    <m:e>
                      <m:f>
                        <m:fPr>
                          <m:ctrlPr>
                            <a:rPr lang="pt-BR" sz="2000" b="0" i="1">
                              <a:latin typeface="Cambria Math" panose="02040503050406030204" pitchFamily="18" charset="0"/>
                            </a:rPr>
                          </m:ctrlPr>
                        </m:fPr>
                        <m:num>
                          <m:r>
                            <a:rPr lang="pt-BR" sz="2000" b="0" i="1">
                              <a:latin typeface="Cambria Math" panose="02040503050406030204" pitchFamily="18" charset="0"/>
                            </a:rPr>
                            <m:t>1+ </m:t>
                          </m:r>
                          <m:d>
                            <m:dPr>
                              <m:ctrlPr>
                                <a:rPr lang="pt-BR" sz="2000" b="0" i="1">
                                  <a:latin typeface="Cambria Math" panose="02040503050406030204" pitchFamily="18" charset="0"/>
                                </a:rPr>
                              </m:ctrlPr>
                            </m:dPr>
                            <m:e>
                              <m:r>
                                <a:rPr lang="pt-BR" sz="2000" b="0" i="1">
                                  <a:latin typeface="Cambria Math" panose="02040503050406030204" pitchFamily="18" charset="0"/>
                                </a:rPr>
                                <m:t>𝐴𝐶</m:t>
                              </m:r>
                              <m:r>
                                <a:rPr lang="pt-BR" sz="2000" b="0" i="1">
                                  <a:latin typeface="Cambria Math" panose="02040503050406030204" pitchFamily="18" charset="0"/>
                                </a:rPr>
                                <m:t>+</m:t>
                              </m:r>
                              <m:r>
                                <a:rPr lang="pt-BR" sz="2000" b="0" i="1">
                                  <a:latin typeface="Cambria Math" panose="02040503050406030204" pitchFamily="18" charset="0"/>
                                </a:rPr>
                                <m:t>𝑆</m:t>
                              </m:r>
                              <m:r>
                                <a:rPr lang="pt-BR" sz="2000" b="0" i="1">
                                  <a:latin typeface="Cambria Math" panose="02040503050406030204" pitchFamily="18" charset="0"/>
                                </a:rPr>
                                <m:t>+</m:t>
                              </m:r>
                              <m:r>
                                <a:rPr lang="pt-BR" sz="2000" b="0" i="1">
                                  <a:latin typeface="Cambria Math" panose="02040503050406030204" pitchFamily="18" charset="0"/>
                                </a:rPr>
                                <m:t>𝑅</m:t>
                              </m:r>
                              <m:r>
                                <a:rPr lang="pt-BR" sz="2000" b="0" i="1">
                                  <a:latin typeface="Cambria Math" panose="02040503050406030204" pitchFamily="18" charset="0"/>
                                </a:rPr>
                                <m:t>+</m:t>
                              </m:r>
                              <m:r>
                                <a:rPr lang="pt-BR" sz="2000" b="0" i="1">
                                  <a:latin typeface="Cambria Math" panose="02040503050406030204" pitchFamily="18" charset="0"/>
                                </a:rPr>
                                <m:t>𝐺</m:t>
                              </m:r>
                            </m:e>
                          </m:d>
                          <m:r>
                            <a:rPr lang="pt-BR" sz="2000" b="0" i="1">
                              <a:latin typeface="Cambria Math" panose="02040503050406030204" pitchFamily="18" charset="0"/>
                            </a:rPr>
                            <m:t> </m:t>
                          </m:r>
                          <m:r>
                            <a:rPr lang="pt-BR" sz="2000" b="0" i="1">
                              <a:latin typeface="Cambria Math" panose="02040503050406030204" pitchFamily="18" charset="0"/>
                            </a:rPr>
                            <m:t>𝑥</m:t>
                          </m:r>
                          <m:r>
                            <a:rPr lang="pt-BR" sz="2000" b="0" i="1">
                              <a:latin typeface="Cambria Math" panose="02040503050406030204" pitchFamily="18" charset="0"/>
                            </a:rPr>
                            <m:t> </m:t>
                          </m:r>
                          <m:d>
                            <m:dPr>
                              <m:ctrlPr>
                                <a:rPr lang="pt-BR" sz="2000" b="0" i="1">
                                  <a:latin typeface="Cambria Math" panose="02040503050406030204" pitchFamily="18" charset="0"/>
                                </a:rPr>
                              </m:ctrlPr>
                            </m:dPr>
                            <m:e>
                              <m:r>
                                <a:rPr lang="pt-BR" sz="2000" b="0" i="1">
                                  <a:latin typeface="Cambria Math" panose="02040503050406030204" pitchFamily="18" charset="0"/>
                                </a:rPr>
                                <m:t>1+</m:t>
                              </m:r>
                              <m:r>
                                <a:rPr lang="pt-BR" sz="2000" b="0" i="1">
                                  <a:latin typeface="Cambria Math" panose="02040503050406030204" pitchFamily="18" charset="0"/>
                                </a:rPr>
                                <m:t>𝐷𝐹</m:t>
                              </m:r>
                            </m:e>
                          </m:d>
                          <m:r>
                            <a:rPr lang="pt-BR" sz="2000" b="0" i="1">
                              <a:latin typeface="Cambria Math" panose="02040503050406030204" pitchFamily="18" charset="0"/>
                            </a:rPr>
                            <m:t> </m:t>
                          </m:r>
                          <m:r>
                            <a:rPr lang="pt-BR" sz="2000" b="0" i="1">
                              <a:latin typeface="Cambria Math" panose="02040503050406030204" pitchFamily="18" charset="0"/>
                            </a:rPr>
                            <m:t>𝑥</m:t>
                          </m:r>
                          <m:r>
                            <a:rPr lang="pt-BR" sz="2000" b="0" i="1">
                              <a:latin typeface="Cambria Math" panose="02040503050406030204" pitchFamily="18" charset="0"/>
                            </a:rPr>
                            <m:t> </m:t>
                          </m:r>
                          <m:d>
                            <m:dPr>
                              <m:ctrlPr>
                                <a:rPr lang="pt-BR" sz="2000" b="0" i="1">
                                  <a:latin typeface="Cambria Math" panose="02040503050406030204" pitchFamily="18" charset="0"/>
                                </a:rPr>
                              </m:ctrlPr>
                            </m:dPr>
                            <m:e>
                              <m:r>
                                <a:rPr lang="pt-BR" sz="2000" b="0" i="1">
                                  <a:latin typeface="Cambria Math" panose="02040503050406030204" pitchFamily="18" charset="0"/>
                                </a:rPr>
                                <m:t>1+</m:t>
                              </m:r>
                              <m:r>
                                <a:rPr lang="pt-BR" sz="2000" b="0" i="1">
                                  <a:latin typeface="Cambria Math" panose="02040503050406030204" pitchFamily="18" charset="0"/>
                                </a:rPr>
                                <m:t>𝐿</m:t>
                              </m:r>
                            </m:e>
                          </m:d>
                        </m:num>
                        <m:den>
                          <m:r>
                            <a:rPr lang="pt-BR" sz="2000" b="0" i="1">
                              <a:latin typeface="Cambria Math" panose="02040503050406030204" pitchFamily="18" charset="0"/>
                            </a:rPr>
                            <m:t>1 −</m:t>
                          </m:r>
                          <m:r>
                            <a:rPr lang="pt-BR" sz="2000" b="0" i="1">
                              <a:latin typeface="Cambria Math" panose="02040503050406030204" pitchFamily="18" charset="0"/>
                            </a:rPr>
                            <m:t>𝐼</m:t>
                          </m:r>
                        </m:den>
                      </m:f>
                      <m:r>
                        <a:rPr lang="pt-BR" sz="2000" b="0" i="1">
                          <a:latin typeface="Cambria Math" panose="02040503050406030204" pitchFamily="18" charset="0"/>
                        </a:rPr>
                        <m:t> −1</m:t>
                      </m:r>
                    </m:e>
                  </m:d>
                </m:oMath>
              </a14:m>
              <a:r>
                <a:rPr lang="pt-BR" sz="1400"/>
                <a:t> </a:t>
              </a:r>
              <a:r>
                <a:rPr lang="pt-BR" sz="1800"/>
                <a:t>x 100</a:t>
              </a:r>
              <a:endParaRPr lang="pt-BR" sz="1400"/>
            </a:p>
          </xdr:txBody>
        </xdr:sp>
      </mc:Choice>
      <mc:Fallback>
        <xdr:sp macro="" textlink="">
          <xdr:nvSpPr>
            <xdr:cNvPr id="3" name="CaixaDeTexto 2">
              <a:extLst>
                <a:ext uri="{FF2B5EF4-FFF2-40B4-BE49-F238E27FC236}">
                  <a16:creationId xmlns:a16="http://schemas.microsoft.com/office/drawing/2014/main" id="{792A9F45-D6DE-4CC5-B1E2-E03A222694DC}"/>
                </a:ext>
              </a:extLst>
            </xdr:cNvPr>
            <xdr:cNvSpPr txBox="1"/>
          </xdr:nvSpPr>
          <xdr:spPr>
            <a:xfrm>
              <a:off x="869494" y="6441618"/>
              <a:ext cx="5906863" cy="6480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pt-BR" sz="2000" b="0" i="0">
                  <a:latin typeface="Cambria Math" panose="02040503050406030204" pitchFamily="18" charset="0"/>
                </a:rPr>
                <a:t>𝐵𝐷𝐼= [(1+ (𝐴𝐶+𝑆+𝑅+𝐺)  𝑥 (1+𝐷𝐹)  𝑥 (1+𝐿))/(1 −𝐼)  −1]</a:t>
              </a:r>
              <a:r>
                <a:rPr lang="pt-BR" sz="1400"/>
                <a:t> </a:t>
              </a:r>
              <a:r>
                <a:rPr lang="pt-BR" sz="1800"/>
                <a:t>x 100</a:t>
              </a:r>
              <a:endParaRPr lang="pt-BR" sz="14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showGridLines="0" zoomScale="67" zoomScaleNormal="67" zoomScaleSheetLayoutView="85" workbookViewId="0">
      <selection activeCell="C19" sqref="C19"/>
    </sheetView>
  </sheetViews>
  <sheetFormatPr baseColWidth="10" defaultColWidth="9.1640625" defaultRowHeight="19"/>
  <cols>
    <col min="1" max="1" width="9.1640625" style="1"/>
    <col min="2" max="2" width="10.6640625" style="3" customWidth="1"/>
    <col min="3" max="3" width="75.33203125" style="3" customWidth="1"/>
    <col min="4" max="4" width="23.5" style="3" customWidth="1"/>
    <col min="5" max="5" width="24.5" style="3" customWidth="1"/>
    <col min="6" max="7" width="29" style="1" customWidth="1"/>
    <col min="8" max="8" width="19.1640625" style="1" bestFit="1" customWidth="1"/>
    <col min="9" max="9" width="16.5" style="1" bestFit="1" customWidth="1"/>
    <col min="10" max="10" width="16.33203125" style="1" bestFit="1" customWidth="1"/>
    <col min="11" max="11" width="9.1640625" style="1"/>
    <col min="12" max="12" width="25.6640625" style="1" customWidth="1"/>
    <col min="13" max="13" width="9.1640625" style="1"/>
    <col min="14" max="14" width="10.5" style="1" bestFit="1" customWidth="1"/>
    <col min="15" max="16384" width="9.1640625" style="1"/>
  </cols>
  <sheetData>
    <row r="1" spans="1:10">
      <c r="B1" s="44"/>
      <c r="G1" s="58"/>
    </row>
    <row r="2" spans="1:10" s="2" customFormat="1" ht="21" customHeight="1" thickBot="1">
      <c r="B2" s="99" t="s">
        <v>70</v>
      </c>
      <c r="C2" s="100"/>
      <c r="D2" s="100"/>
      <c r="E2" s="100"/>
      <c r="F2" s="101"/>
      <c r="G2" s="97" t="s">
        <v>72</v>
      </c>
      <c r="H2" s="41"/>
    </row>
    <row r="3" spans="1:10" s="2" customFormat="1" ht="21" customHeight="1">
      <c r="A3" s="59"/>
      <c r="B3" s="102" t="s">
        <v>71</v>
      </c>
      <c r="C3" s="103"/>
      <c r="D3" s="103"/>
      <c r="E3" s="103"/>
      <c r="F3" s="104"/>
      <c r="G3" s="98"/>
      <c r="H3" s="41"/>
    </row>
    <row r="4" spans="1:10" ht="85.5" customHeight="1">
      <c r="B4" s="91" t="s">
        <v>0</v>
      </c>
      <c r="C4" s="92"/>
      <c r="D4" s="92"/>
      <c r="E4" s="92"/>
      <c r="F4" s="92"/>
      <c r="G4" s="93"/>
      <c r="H4" s="4"/>
    </row>
    <row r="5" spans="1:10" ht="56.25" customHeight="1">
      <c r="B5" s="94" t="s">
        <v>1</v>
      </c>
      <c r="C5" s="95"/>
      <c r="D5" s="95"/>
      <c r="E5" s="95"/>
      <c r="F5" s="95"/>
      <c r="G5" s="96"/>
      <c r="H5" s="4"/>
    </row>
    <row r="6" spans="1:10">
      <c r="A6" s="4"/>
      <c r="B6" s="29"/>
      <c r="C6" s="75"/>
      <c r="D6" s="30"/>
      <c r="E6" s="29"/>
      <c r="F6" s="13"/>
      <c r="G6" s="30"/>
      <c r="H6" s="57"/>
    </row>
    <row r="7" spans="1:10" ht="42" customHeight="1">
      <c r="B7" s="26" t="s">
        <v>2</v>
      </c>
      <c r="C7" s="26" t="s">
        <v>3</v>
      </c>
      <c r="D7" s="74" t="s">
        <v>4</v>
      </c>
      <c r="E7" s="47" t="s">
        <v>5</v>
      </c>
      <c r="F7" s="26" t="s">
        <v>6</v>
      </c>
      <c r="G7" s="26" t="s">
        <v>7</v>
      </c>
      <c r="H7" s="4"/>
    </row>
    <row r="8" spans="1:10" ht="19.5" customHeight="1">
      <c r="B8" s="26">
        <v>1</v>
      </c>
      <c r="C8" s="47" t="s">
        <v>8</v>
      </c>
      <c r="D8" s="27" t="s">
        <v>9</v>
      </c>
      <c r="E8" s="45">
        <v>6</v>
      </c>
      <c r="F8" s="49"/>
      <c r="G8" s="31">
        <f>TRUNC(F8*E8,2)</f>
        <v>0</v>
      </c>
      <c r="H8" s="57"/>
      <c r="I8" s="8"/>
    </row>
    <row r="9" spans="1:10" ht="19.5" customHeight="1">
      <c r="A9" s="77"/>
      <c r="B9" s="78">
        <v>2</v>
      </c>
      <c r="C9" s="76" t="s">
        <v>10</v>
      </c>
      <c r="D9" s="34"/>
      <c r="E9" s="34"/>
      <c r="F9" s="64"/>
      <c r="G9" s="60"/>
      <c r="H9" s="57"/>
      <c r="I9" s="9"/>
    </row>
    <row r="10" spans="1:10" ht="37.5" customHeight="1">
      <c r="B10" s="72" t="s">
        <v>11</v>
      </c>
      <c r="C10" s="35" t="s">
        <v>12</v>
      </c>
      <c r="D10" s="27" t="s">
        <v>13</v>
      </c>
      <c r="E10" s="36">
        <f>6*4.11</f>
        <v>24.660000000000004</v>
      </c>
      <c r="F10" s="49"/>
      <c r="G10" s="31">
        <f>TRUNC(F10*E10,2)</f>
        <v>0</v>
      </c>
      <c r="H10" s="4"/>
      <c r="I10" s="4"/>
      <c r="J10" s="4"/>
    </row>
    <row r="11" spans="1:10" ht="37.5" customHeight="1">
      <c r="A11" s="77"/>
      <c r="B11" s="79" t="s">
        <v>14</v>
      </c>
      <c r="C11" s="35" t="s">
        <v>15</v>
      </c>
      <c r="D11" s="27" t="s">
        <v>13</v>
      </c>
      <c r="E11" s="36">
        <f>2*0.36</f>
        <v>0.72</v>
      </c>
      <c r="F11" s="61"/>
      <c r="G11" s="31">
        <f>TRUNC(F11*E11,2)</f>
        <v>0</v>
      </c>
      <c r="H11" s="57"/>
      <c r="I11" s="4"/>
      <c r="J11" s="4"/>
    </row>
    <row r="12" spans="1:10" ht="19.5" customHeight="1">
      <c r="B12" s="32">
        <v>3</v>
      </c>
      <c r="C12" s="80" t="s">
        <v>16</v>
      </c>
      <c r="D12" s="34"/>
      <c r="E12" s="64"/>
      <c r="F12" s="34"/>
      <c r="G12" s="60"/>
      <c r="H12" s="57"/>
      <c r="I12" s="10"/>
      <c r="J12" s="5"/>
    </row>
    <row r="13" spans="1:10">
      <c r="B13" s="27" t="s">
        <v>17</v>
      </c>
      <c r="C13" s="25" t="s">
        <v>18</v>
      </c>
      <c r="D13" s="43" t="s">
        <v>13</v>
      </c>
      <c r="E13" s="27">
        <f>2*0.48</f>
        <v>0.96</v>
      </c>
      <c r="F13" s="61"/>
      <c r="G13" s="31">
        <f>TRUNC(F13*E13,2)</f>
        <v>0</v>
      </c>
      <c r="H13" s="57"/>
      <c r="I13" s="11"/>
      <c r="J13" s="4"/>
    </row>
    <row r="14" spans="1:10" ht="24" customHeight="1">
      <c r="A14" s="77"/>
      <c r="B14" s="43" t="s">
        <v>19</v>
      </c>
      <c r="C14" s="25" t="s">
        <v>20</v>
      </c>
      <c r="D14" s="48" t="s">
        <v>13</v>
      </c>
      <c r="E14" s="36">
        <f>2*1.6</f>
        <v>3.2</v>
      </c>
      <c r="F14" s="31"/>
      <c r="G14" s="31">
        <f>TRUNC(F14*E14,2)</f>
        <v>0</v>
      </c>
      <c r="H14" s="57"/>
      <c r="I14" s="6"/>
      <c r="J14" s="4"/>
    </row>
    <row r="15" spans="1:10" ht="18.75" customHeight="1">
      <c r="B15" s="27" t="s">
        <v>21</v>
      </c>
      <c r="C15" s="37" t="s">
        <v>22</v>
      </c>
      <c r="D15" s="38" t="s">
        <v>13</v>
      </c>
      <c r="E15" s="67">
        <f>2*4.34</f>
        <v>8.68</v>
      </c>
      <c r="F15" s="61"/>
      <c r="G15" s="31">
        <f t="shared" ref="G15:G17" si="0">TRUNC(F15*E15,2)</f>
        <v>0</v>
      </c>
      <c r="H15" s="57"/>
      <c r="I15" s="12"/>
      <c r="J15" s="4"/>
    </row>
    <row r="16" spans="1:10" ht="19.5" customHeight="1">
      <c r="B16" s="38" t="s">
        <v>23</v>
      </c>
      <c r="C16" s="25" t="s">
        <v>24</v>
      </c>
      <c r="D16" s="27" t="s">
        <v>13</v>
      </c>
      <c r="E16" s="68">
        <f>1*0.83</f>
        <v>0.83</v>
      </c>
      <c r="F16" s="31"/>
      <c r="G16" s="61">
        <f t="shared" si="0"/>
        <v>0</v>
      </c>
      <c r="H16" s="4"/>
    </row>
    <row r="17" spans="1:8" ht="19.5" customHeight="1">
      <c r="A17" s="4"/>
      <c r="B17" s="81" t="s">
        <v>25</v>
      </c>
      <c r="C17" s="35" t="s">
        <v>73</v>
      </c>
      <c r="D17" s="73" t="s">
        <v>13</v>
      </c>
      <c r="E17" s="69">
        <f>1*0.46</f>
        <v>0.46</v>
      </c>
      <c r="F17" s="61"/>
      <c r="G17" s="31">
        <f t="shared" si="0"/>
        <v>0</v>
      </c>
    </row>
    <row r="18" spans="1:8" ht="19.5" customHeight="1">
      <c r="A18" s="77"/>
      <c r="B18" s="82">
        <v>4</v>
      </c>
      <c r="C18" s="33" t="s">
        <v>26</v>
      </c>
      <c r="D18" s="60"/>
      <c r="E18" s="34"/>
      <c r="F18" s="34"/>
      <c r="G18" s="50"/>
      <c r="H18" s="57"/>
    </row>
    <row r="19" spans="1:8" ht="19.5" customHeight="1">
      <c r="B19" s="27" t="s">
        <v>27</v>
      </c>
      <c r="C19" s="25" t="s">
        <v>28</v>
      </c>
      <c r="D19" s="43" t="s">
        <v>29</v>
      </c>
      <c r="E19" s="46">
        <v>9</v>
      </c>
      <c r="F19" s="61"/>
      <c r="G19" s="62">
        <f>TRUNC(F19*E19,2)</f>
        <v>0</v>
      </c>
      <c r="H19" s="4"/>
    </row>
    <row r="20" spans="1:8" ht="19.5" customHeight="1">
      <c r="A20" s="4"/>
      <c r="B20" s="72" t="s">
        <v>30</v>
      </c>
      <c r="C20" s="35" t="s">
        <v>28</v>
      </c>
      <c r="D20" s="27" t="s">
        <v>68</v>
      </c>
      <c r="E20" s="70">
        <v>1</v>
      </c>
      <c r="F20" s="65"/>
      <c r="G20" s="61">
        <f>TRUNC(F20*E20,2)</f>
        <v>0</v>
      </c>
    </row>
    <row r="21" spans="1:8" ht="19.5" customHeight="1">
      <c r="A21" s="4"/>
      <c r="B21" s="83" t="s">
        <v>32</v>
      </c>
      <c r="C21" s="25" t="s">
        <v>69</v>
      </c>
      <c r="D21" s="73" t="s">
        <v>29</v>
      </c>
      <c r="E21" s="71">
        <v>1</v>
      </c>
      <c r="F21" s="31"/>
      <c r="G21" s="31">
        <f>TRUNC(F21*E21,2)</f>
        <v>0</v>
      </c>
      <c r="H21" s="4"/>
    </row>
    <row r="22" spans="1:8" ht="19.5" customHeight="1">
      <c r="B22" s="27" t="s">
        <v>74</v>
      </c>
      <c r="C22" s="25" t="s">
        <v>31</v>
      </c>
      <c r="D22" s="73" t="s">
        <v>29</v>
      </c>
      <c r="E22" s="52">
        <v>4</v>
      </c>
      <c r="F22" s="31"/>
      <c r="G22" s="31">
        <f t="shared" ref="G22:G26" si="1">TRUNC(F22*E22,2)</f>
        <v>0</v>
      </c>
      <c r="H22" s="4"/>
    </row>
    <row r="23" spans="1:8" ht="19.5" customHeight="1">
      <c r="A23" s="4"/>
      <c r="B23" s="72" t="s">
        <v>75</v>
      </c>
      <c r="C23" s="35" t="s">
        <v>33</v>
      </c>
      <c r="D23" s="27" t="s">
        <v>29</v>
      </c>
      <c r="E23" s="46">
        <v>3</v>
      </c>
      <c r="F23" s="31"/>
      <c r="G23" s="61">
        <f t="shared" si="1"/>
        <v>0</v>
      </c>
      <c r="H23" s="4"/>
    </row>
    <row r="24" spans="1:8" ht="19.5" customHeight="1">
      <c r="B24" s="27" t="s">
        <v>76</v>
      </c>
      <c r="C24" s="51" t="s">
        <v>34</v>
      </c>
      <c r="D24" s="72" t="s">
        <v>29</v>
      </c>
      <c r="E24" s="46">
        <v>3</v>
      </c>
      <c r="F24" s="61"/>
      <c r="G24" s="63">
        <f t="shared" si="1"/>
        <v>0</v>
      </c>
      <c r="H24" s="4"/>
    </row>
    <row r="25" spans="1:8" ht="19.5" customHeight="1">
      <c r="B25" s="27" t="s">
        <v>77</v>
      </c>
      <c r="C25" s="25" t="s">
        <v>78</v>
      </c>
      <c r="D25" s="72" t="s">
        <v>29</v>
      </c>
      <c r="E25" s="46">
        <v>4</v>
      </c>
      <c r="F25" s="66"/>
      <c r="G25" s="31">
        <f t="shared" si="1"/>
        <v>0</v>
      </c>
      <c r="H25" s="4"/>
    </row>
    <row r="26" spans="1:8" ht="19.5" customHeight="1">
      <c r="B26" s="28">
        <v>5</v>
      </c>
      <c r="C26" s="26" t="s">
        <v>35</v>
      </c>
      <c r="D26" s="27" t="s">
        <v>9</v>
      </c>
      <c r="E26" s="71">
        <v>6</v>
      </c>
      <c r="F26" s="42"/>
      <c r="G26" s="31">
        <f t="shared" si="1"/>
        <v>0</v>
      </c>
      <c r="H26" s="4"/>
    </row>
    <row r="27" spans="1:8">
      <c r="B27" s="88" t="s">
        <v>36</v>
      </c>
      <c r="C27" s="89"/>
      <c r="D27" s="89"/>
      <c r="E27" s="90"/>
      <c r="F27" s="39" t="s">
        <v>36</v>
      </c>
      <c r="G27" s="40">
        <f>SUM(G8:G26)</f>
        <v>0</v>
      </c>
      <c r="H27" s="4"/>
    </row>
    <row r="28" spans="1:8">
      <c r="B28" s="105" t="s">
        <v>37</v>
      </c>
      <c r="C28" s="106"/>
      <c r="D28" s="106"/>
      <c r="E28" s="107"/>
      <c r="F28" s="55"/>
      <c r="G28" s="56">
        <f>TRUNC(G27*F28,2)</f>
        <v>0</v>
      </c>
      <c r="H28" s="4"/>
    </row>
    <row r="29" spans="1:8" ht="37.5" customHeight="1">
      <c r="B29" s="85" t="s">
        <v>38</v>
      </c>
      <c r="C29" s="86"/>
      <c r="D29" s="86"/>
      <c r="E29" s="87"/>
      <c r="F29" s="54" t="s">
        <v>39</v>
      </c>
      <c r="G29" s="53">
        <f>SUM(G27:G28)</f>
        <v>0</v>
      </c>
      <c r="H29" s="7"/>
    </row>
    <row r="30" spans="1:8" ht="18.75" customHeight="1">
      <c r="G30" s="4"/>
    </row>
  </sheetData>
  <sheetProtection selectLockedCells="1"/>
  <mergeCells count="8">
    <mergeCell ref="B29:E29"/>
    <mergeCell ref="B27:E27"/>
    <mergeCell ref="B4:G4"/>
    <mergeCell ref="B5:G5"/>
    <mergeCell ref="G2:G3"/>
    <mergeCell ref="B2:F2"/>
    <mergeCell ref="B3:F3"/>
    <mergeCell ref="B28:E28"/>
  </mergeCells>
  <phoneticPr fontId="11" type="noConversion"/>
  <printOptions verticalCentered="1"/>
  <pageMargins left="0.61" right="0.39370078740157483" top="0.39370078740157483" bottom="0.3937007874015748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M12"/>
  <sheetViews>
    <sheetView zoomScale="67" zoomScaleNormal="67" workbookViewId="0">
      <selection activeCell="B4" sqref="B4:F5"/>
    </sheetView>
  </sheetViews>
  <sheetFormatPr baseColWidth="10" defaultColWidth="8.83203125" defaultRowHeight="15"/>
  <cols>
    <col min="2" max="2" width="19.5" customWidth="1"/>
    <col min="3" max="3" width="23.83203125" customWidth="1"/>
    <col min="4" max="6" width="22.83203125" customWidth="1"/>
  </cols>
  <sheetData>
    <row r="2" spans="2:13" ht="30" customHeight="1">
      <c r="B2" s="116" t="s">
        <v>70</v>
      </c>
      <c r="C2" s="117"/>
      <c r="D2" s="117"/>
      <c r="E2" s="118"/>
      <c r="F2" s="112" t="s">
        <v>72</v>
      </c>
    </row>
    <row r="3" spans="2:13" ht="30" customHeight="1">
      <c r="B3" s="116" t="s">
        <v>71</v>
      </c>
      <c r="C3" s="117"/>
      <c r="D3" s="117"/>
      <c r="E3" s="118"/>
      <c r="F3" s="112"/>
    </row>
    <row r="4" spans="2:13" s="14" customFormat="1" ht="62.25" customHeight="1">
      <c r="B4" s="114" t="s">
        <v>0</v>
      </c>
      <c r="C4" s="114"/>
      <c r="D4" s="114"/>
      <c r="E4" s="114"/>
      <c r="F4" s="114"/>
    </row>
    <row r="5" spans="2:13" s="14" customFormat="1" ht="63" customHeight="1">
      <c r="B5" s="114"/>
      <c r="C5" s="114"/>
      <c r="D5" s="114"/>
      <c r="E5" s="114"/>
      <c r="F5" s="114"/>
      <c r="M5" s="84"/>
    </row>
    <row r="6" spans="2:13" ht="25.5" customHeight="1">
      <c r="B6" s="115" t="s">
        <v>40</v>
      </c>
      <c r="C6" s="115"/>
      <c r="D6" s="115"/>
      <c r="E6" s="115"/>
      <c r="F6" s="115"/>
    </row>
    <row r="7" spans="2:13" ht="18">
      <c r="B7" s="111"/>
      <c r="C7" s="111"/>
      <c r="D7" s="111"/>
      <c r="E7" s="111"/>
      <c r="F7" s="111"/>
    </row>
    <row r="8" spans="2:13" ht="29.25" customHeight="1">
      <c r="B8" s="112" t="s">
        <v>41</v>
      </c>
      <c r="C8" s="112"/>
      <c r="D8" s="112"/>
      <c r="E8" s="119" t="s">
        <v>42</v>
      </c>
      <c r="F8" s="120"/>
    </row>
    <row r="9" spans="2:13" ht="23.25" customHeight="1">
      <c r="B9" s="113" t="s">
        <v>43</v>
      </c>
      <c r="C9" s="113"/>
      <c r="D9" s="113"/>
      <c r="E9" s="108"/>
      <c r="F9" s="110"/>
    </row>
    <row r="10" spans="2:13" ht="24.75" customHeight="1">
      <c r="B10" s="113" t="s">
        <v>44</v>
      </c>
      <c r="C10" s="113"/>
      <c r="D10" s="113"/>
      <c r="E10" s="108"/>
      <c r="F10" s="110"/>
    </row>
    <row r="11" spans="2:13" ht="25.5" customHeight="1">
      <c r="B11" s="108" t="s">
        <v>45</v>
      </c>
      <c r="C11" s="109"/>
      <c r="D11" s="110"/>
      <c r="E11" s="108"/>
      <c r="F11" s="110"/>
    </row>
    <row r="12" spans="2:13" ht="25.5" customHeight="1">
      <c r="B12" s="108" t="s">
        <v>46</v>
      </c>
      <c r="C12" s="109"/>
      <c r="D12" s="110"/>
      <c r="E12" s="108"/>
      <c r="F12" s="110"/>
    </row>
  </sheetData>
  <mergeCells count="16">
    <mergeCell ref="B4:F5"/>
    <mergeCell ref="B11:D11"/>
    <mergeCell ref="B6:F6"/>
    <mergeCell ref="F2:F3"/>
    <mergeCell ref="B2:E2"/>
    <mergeCell ref="B3:E3"/>
    <mergeCell ref="E8:F8"/>
    <mergeCell ref="E9:F9"/>
    <mergeCell ref="E10:F10"/>
    <mergeCell ref="E11:F11"/>
    <mergeCell ref="B12:D12"/>
    <mergeCell ref="B7:F7"/>
    <mergeCell ref="B8:D8"/>
    <mergeCell ref="B9:D9"/>
    <mergeCell ref="B10:D10"/>
    <mergeCell ref="E12:F12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E26"/>
  <sheetViews>
    <sheetView tabSelected="1" zoomScale="70" zoomScaleNormal="70" workbookViewId="0">
      <selection activeCell="K24" sqref="K24"/>
    </sheetView>
  </sheetViews>
  <sheetFormatPr baseColWidth="10" defaultColWidth="8.83203125" defaultRowHeight="15"/>
  <cols>
    <col min="2" max="2" width="22.33203125" customWidth="1"/>
    <col min="3" max="3" width="29.1640625" customWidth="1"/>
    <col min="4" max="4" width="20.5" customWidth="1"/>
    <col min="5" max="5" width="21.5" customWidth="1"/>
  </cols>
  <sheetData>
    <row r="2" spans="2:5" ht="30" customHeight="1">
      <c r="B2" s="116" t="s">
        <v>70</v>
      </c>
      <c r="C2" s="117"/>
      <c r="D2" s="118"/>
      <c r="E2" s="124" t="s">
        <v>72</v>
      </c>
    </row>
    <row r="3" spans="2:5" ht="30.75" customHeight="1">
      <c r="B3" s="116" t="s">
        <v>71</v>
      </c>
      <c r="C3" s="117"/>
      <c r="D3" s="118"/>
      <c r="E3" s="125"/>
    </row>
    <row r="4" spans="2:5" ht="18" customHeight="1">
      <c r="B4" s="114" t="s">
        <v>0</v>
      </c>
      <c r="C4" s="114"/>
      <c r="D4" s="114"/>
      <c r="E4" s="114"/>
    </row>
    <row r="5" spans="2:5" ht="18" customHeight="1">
      <c r="B5" s="114"/>
      <c r="C5" s="114"/>
      <c r="D5" s="114"/>
      <c r="E5" s="114"/>
    </row>
    <row r="6" spans="2:5" ht="18" customHeight="1">
      <c r="B6" s="114"/>
      <c r="C6" s="114"/>
      <c r="D6" s="114"/>
      <c r="E6" s="114"/>
    </row>
    <row r="7" spans="2:5" ht="18" customHeight="1">
      <c r="B7" s="114"/>
      <c r="C7" s="114"/>
      <c r="D7" s="114"/>
      <c r="E7" s="114"/>
    </row>
    <row r="8" spans="2:5" ht="18" customHeight="1">
      <c r="B8" s="114"/>
      <c r="C8" s="114"/>
      <c r="D8" s="114"/>
      <c r="E8" s="114"/>
    </row>
    <row r="9" spans="2:5" ht="18" customHeight="1">
      <c r="B9" s="114"/>
      <c r="C9" s="114"/>
      <c r="D9" s="114"/>
      <c r="E9" s="114"/>
    </row>
    <row r="10" spans="2:5" ht="18" customHeight="1">
      <c r="B10" s="114"/>
      <c r="C10" s="114"/>
      <c r="D10" s="114"/>
      <c r="E10" s="114"/>
    </row>
    <row r="11" spans="2:5" ht="26.25" customHeight="1">
      <c r="B11" s="114"/>
      <c r="C11" s="114"/>
      <c r="D11" s="114"/>
      <c r="E11" s="114"/>
    </row>
    <row r="12" spans="2:5" ht="28.5" customHeight="1">
      <c r="B12" s="123" t="s">
        <v>79</v>
      </c>
      <c r="C12" s="123"/>
      <c r="D12" s="123"/>
      <c r="E12" s="123"/>
    </row>
    <row r="13" spans="2:5" ht="18.75" customHeight="1">
      <c r="B13" s="15"/>
      <c r="C13" s="16"/>
      <c r="D13" s="17"/>
      <c r="E13" s="15"/>
    </row>
    <row r="14" spans="2:5" ht="27.75" customHeight="1">
      <c r="B14" s="18" t="s">
        <v>2</v>
      </c>
      <c r="C14" s="18" t="s">
        <v>3</v>
      </c>
      <c r="D14" s="18" t="s">
        <v>47</v>
      </c>
      <c r="E14" s="18" t="s">
        <v>48</v>
      </c>
    </row>
    <row r="15" spans="2:5" ht="23.25" customHeight="1">
      <c r="B15" s="20">
        <v>1</v>
      </c>
      <c r="C15" s="21" t="s">
        <v>49</v>
      </c>
      <c r="D15" s="22"/>
      <c r="E15" s="24" t="s">
        <v>61</v>
      </c>
    </row>
    <row r="16" spans="2:5" ht="24.75" customHeight="1">
      <c r="B16" s="20">
        <v>2</v>
      </c>
      <c r="C16" s="21" t="s">
        <v>50</v>
      </c>
      <c r="D16" s="22"/>
      <c r="E16" s="24" t="s">
        <v>62</v>
      </c>
    </row>
    <row r="17" spans="2:5" ht="23.25" customHeight="1">
      <c r="B17" s="20">
        <v>3</v>
      </c>
      <c r="C17" s="21" t="s">
        <v>51</v>
      </c>
      <c r="D17" s="23"/>
      <c r="E17" s="24"/>
    </row>
    <row r="18" spans="2:5" ht="22.5" customHeight="1">
      <c r="B18" s="20" t="s">
        <v>17</v>
      </c>
      <c r="C18" s="21" t="s">
        <v>52</v>
      </c>
      <c r="D18" s="23"/>
      <c r="E18" s="24" t="s">
        <v>63</v>
      </c>
    </row>
    <row r="19" spans="2:5" ht="24.75" customHeight="1">
      <c r="B19" s="20" t="s">
        <v>19</v>
      </c>
      <c r="C19" s="21" t="s">
        <v>53</v>
      </c>
      <c r="D19" s="22"/>
      <c r="E19" s="24" t="s">
        <v>64</v>
      </c>
    </row>
    <row r="20" spans="2:5" ht="23.25" customHeight="1">
      <c r="B20" s="20" t="s">
        <v>21</v>
      </c>
      <c r="C20" s="21" t="s">
        <v>54</v>
      </c>
      <c r="D20" s="23"/>
      <c r="E20" s="24" t="s">
        <v>65</v>
      </c>
    </row>
    <row r="21" spans="2:5" ht="23.25" customHeight="1">
      <c r="B21" s="20">
        <v>4</v>
      </c>
      <c r="C21" s="21" t="s">
        <v>55</v>
      </c>
      <c r="D21" s="23"/>
      <c r="E21" s="24" t="s">
        <v>66</v>
      </c>
    </row>
    <row r="22" spans="2:5" ht="24.75" customHeight="1">
      <c r="B22" s="20" t="s">
        <v>27</v>
      </c>
      <c r="C22" s="21" t="s">
        <v>56</v>
      </c>
      <c r="D22" s="22"/>
      <c r="E22" s="24"/>
    </row>
    <row r="23" spans="2:5" ht="23.25" customHeight="1">
      <c r="B23" s="20" t="s">
        <v>30</v>
      </c>
      <c r="C23" s="21" t="s">
        <v>57</v>
      </c>
      <c r="D23" s="23"/>
      <c r="E23" s="24"/>
    </row>
    <row r="24" spans="2:5" ht="23.25" customHeight="1">
      <c r="B24" s="20" t="s">
        <v>32</v>
      </c>
      <c r="C24" s="21" t="s">
        <v>58</v>
      </c>
      <c r="D24" s="22"/>
      <c r="E24" s="24"/>
    </row>
    <row r="25" spans="2:5" ht="26.25" customHeight="1">
      <c r="B25" s="20">
        <v>5</v>
      </c>
      <c r="C25" s="21" t="s">
        <v>59</v>
      </c>
      <c r="D25" s="22"/>
      <c r="E25" s="24" t="s">
        <v>67</v>
      </c>
    </row>
    <row r="26" spans="2:5" ht="26.25" customHeight="1">
      <c r="B26" s="121" t="s">
        <v>60</v>
      </c>
      <c r="C26" s="122"/>
      <c r="D26" s="19"/>
      <c r="E26" s="24" t="s">
        <v>37</v>
      </c>
    </row>
  </sheetData>
  <mergeCells count="6">
    <mergeCell ref="B26:C26"/>
    <mergeCell ref="B12:E12"/>
    <mergeCell ref="B4:E11"/>
    <mergeCell ref="E2:E3"/>
    <mergeCell ref="B2:D2"/>
    <mergeCell ref="B3:D3"/>
  </mergeCells>
  <pageMargins left="0.511811024" right="0.511811024" top="0.78740157499999996" bottom="0.78740157499999996" header="0.31496062000000002" footer="0.31496062000000002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Anexo II-Planilha orçamentária</vt:lpstr>
      <vt:lpstr>Anexo III-Encargos sociais</vt:lpstr>
      <vt:lpstr>Anexo IV-BDI</vt:lpstr>
      <vt:lpstr>'Anexo II-Planilha orçamentária'!OLE_LINK1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Vívian Salles</dc:creator>
  <cp:keywords/>
  <dc:description/>
  <cp:lastModifiedBy>Usuário do Microsoft Office</cp:lastModifiedBy>
  <cp:revision/>
  <dcterms:created xsi:type="dcterms:W3CDTF">2016-07-08T14:09:33Z</dcterms:created>
  <dcterms:modified xsi:type="dcterms:W3CDTF">2021-07-04T18:14:52Z</dcterms:modified>
  <cp:category/>
  <cp:contentStatus/>
</cp:coreProperties>
</file>